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68" windowWidth="13740" windowHeight="10392"/>
  </bookViews>
  <sheets>
    <sheet name="公示名单" sheetId="2" r:id="rId1"/>
  </sheets>
  <definedNames>
    <definedName name="_xlnm._FilterDatabase" localSheetId="0" hidden="1">公示名单!$A$3:$R$21</definedName>
    <definedName name="_xlnm.Print_Titles" localSheetId="0">公示名单!$2:$3</definedName>
  </definedNames>
  <calcPr calcId="144525"/>
</workbook>
</file>

<file path=xl/calcChain.xml><?xml version="1.0" encoding="utf-8"?>
<calcChain xmlns="http://schemas.openxmlformats.org/spreadsheetml/2006/main">
  <c r="M16" i="2" l="1"/>
  <c r="M12" i="2"/>
  <c r="M9" i="2"/>
  <c r="M15" i="2"/>
  <c r="M13" i="2"/>
  <c r="M11" i="2"/>
  <c r="M8" i="2"/>
  <c r="M7" i="2"/>
  <c r="M5" i="2"/>
  <c r="M19" i="2"/>
  <c r="M18" i="2"/>
  <c r="M21" i="2"/>
  <c r="M17" i="2"/>
  <c r="M10" i="2"/>
  <c r="M20" i="2"/>
  <c r="M14" i="2"/>
  <c r="M6" i="2"/>
  <c r="M4" i="2"/>
  <c r="J16" i="2" l="1"/>
  <c r="K16" i="2" s="1"/>
  <c r="J18" i="2"/>
  <c r="K18" i="2" s="1"/>
  <c r="J21" i="2"/>
  <c r="K21" i="2" s="1"/>
  <c r="J17" i="2"/>
  <c r="K17" i="2" s="1"/>
  <c r="J20" i="2"/>
  <c r="K20" i="2" s="1"/>
  <c r="J19" i="2"/>
  <c r="K19" i="2" s="1"/>
  <c r="J15" i="2"/>
  <c r="K15" i="2" s="1"/>
  <c r="H16" i="2"/>
  <c r="N16" i="2" s="1"/>
  <c r="H18" i="2"/>
  <c r="H21" i="2"/>
  <c r="N21" i="2" s="1"/>
  <c r="H17" i="2"/>
  <c r="H20" i="2"/>
  <c r="N20" i="2" s="1"/>
  <c r="H19" i="2"/>
  <c r="H15" i="2"/>
  <c r="N15" i="2" s="1"/>
  <c r="J12" i="2"/>
  <c r="K12" i="2" s="1"/>
  <c r="J11" i="2"/>
  <c r="K11" i="2" s="1"/>
  <c r="J13" i="2"/>
  <c r="K13" i="2" s="1"/>
  <c r="J14" i="2"/>
  <c r="K14" i="2" s="1"/>
  <c r="H12" i="2"/>
  <c r="N12" i="2" s="1"/>
  <c r="H11" i="2"/>
  <c r="N11" i="2" s="1"/>
  <c r="H13" i="2"/>
  <c r="N13" i="2" s="1"/>
  <c r="H14" i="2"/>
  <c r="N14" i="2" s="1"/>
  <c r="J6" i="2"/>
  <c r="K6" i="2" s="1"/>
  <c r="J9" i="2"/>
  <c r="K9" i="2" s="1"/>
  <c r="J5" i="2"/>
  <c r="K5" i="2" s="1"/>
  <c r="J10" i="2"/>
  <c r="K10" i="2" s="1"/>
  <c r="J8" i="2"/>
  <c r="K8" i="2" s="1"/>
  <c r="J7" i="2"/>
  <c r="K7" i="2" s="1"/>
  <c r="J4" i="2"/>
  <c r="K4" i="2" s="1"/>
  <c r="H6" i="2"/>
  <c r="N6" i="2" s="1"/>
  <c r="H9" i="2"/>
  <c r="H5" i="2"/>
  <c r="N5" i="2" s="1"/>
  <c r="H10" i="2"/>
  <c r="H8" i="2"/>
  <c r="H7" i="2"/>
  <c r="H4" i="2"/>
  <c r="N4" i="2" s="1"/>
  <c r="N10" i="2" l="1"/>
  <c r="N17" i="2"/>
  <c r="N9" i="2"/>
  <c r="N7" i="2"/>
  <c r="N8" i="2"/>
  <c r="N19" i="2"/>
  <c r="N18" i="2"/>
</calcChain>
</file>

<file path=xl/sharedStrings.xml><?xml version="1.0" encoding="utf-8"?>
<sst xmlns="http://schemas.openxmlformats.org/spreadsheetml/2006/main" count="174" uniqueCount="94">
  <si>
    <t>性别</t>
  </si>
  <si>
    <t>准考证号</t>
  </si>
  <si>
    <t>女</t>
  </si>
  <si>
    <t>男</t>
  </si>
  <si>
    <t>雇员制书记员岗</t>
  </si>
  <si>
    <t>李恋丞</t>
  </si>
  <si>
    <t>武汉铁路运输中级法院</t>
  </si>
  <si>
    <t>李琳</t>
  </si>
  <si>
    <t>戚豪</t>
  </si>
  <si>
    <t>吴垠</t>
  </si>
  <si>
    <t>王紫梓</t>
  </si>
  <si>
    <t>夏志远</t>
  </si>
  <si>
    <t>杨欣</t>
  </si>
  <si>
    <t>武汉铁路运输法院</t>
  </si>
  <si>
    <t>魏俊贤</t>
  </si>
  <si>
    <t>许天恒</t>
  </si>
  <si>
    <t>黎璐</t>
  </si>
  <si>
    <t>王婷</t>
  </si>
  <si>
    <t>王斯奇</t>
  </si>
  <si>
    <t>襄阳铁路运输法院</t>
  </si>
  <si>
    <t>陈磊然</t>
  </si>
  <si>
    <t>龚小芳</t>
  </si>
  <si>
    <t>李林君</t>
  </si>
  <si>
    <t>张群</t>
  </si>
  <si>
    <t>欧阳洪豆</t>
  </si>
  <si>
    <t>杨婷婷</t>
  </si>
  <si>
    <t>招考单位名称</t>
  </si>
  <si>
    <t>学历</t>
  </si>
  <si>
    <t>毕业学校</t>
  </si>
  <si>
    <t>大学专科</t>
  </si>
  <si>
    <t>中南财经政法大学武汉学院</t>
  </si>
  <si>
    <t>研究生（硕士）</t>
  </si>
  <si>
    <t>大学本科</t>
  </si>
  <si>
    <t>湖北经济学院</t>
  </si>
  <si>
    <t>武汉工商学院</t>
  </si>
  <si>
    <t>湖北工业大学工程技术学院</t>
  </si>
  <si>
    <t>武汉理工大学</t>
  </si>
  <si>
    <t>武汉体育学院</t>
  </si>
  <si>
    <t>湖北大学</t>
  </si>
  <si>
    <t>湖北理工学院</t>
  </si>
  <si>
    <t>武汉工程职业技术学院</t>
  </si>
  <si>
    <t>华中师范大学武汉传媒学院</t>
  </si>
  <si>
    <t>鄂州职业大学</t>
  </si>
  <si>
    <t>湖北文理学院</t>
  </si>
  <si>
    <t>长江职业学院</t>
  </si>
  <si>
    <t>湖北青年职业学院</t>
  </si>
  <si>
    <t>沈阳航空航天大学</t>
  </si>
  <si>
    <t>江西城市职业学院</t>
  </si>
  <si>
    <t>江西师范大学</t>
  </si>
  <si>
    <t>华中师范大学汉口分校（现汉口学院）</t>
  </si>
  <si>
    <t>77</t>
  </si>
  <si>
    <t>74</t>
  </si>
  <si>
    <t>72</t>
  </si>
  <si>
    <t>71</t>
  </si>
  <si>
    <t>70</t>
  </si>
  <si>
    <t>69</t>
  </si>
  <si>
    <t>68</t>
  </si>
  <si>
    <t>65</t>
  </si>
  <si>
    <t>64</t>
  </si>
  <si>
    <t>63</t>
  </si>
  <si>
    <t>62</t>
  </si>
  <si>
    <t>61</t>
  </si>
  <si>
    <t>60</t>
  </si>
  <si>
    <t>59</t>
  </si>
  <si>
    <t>58</t>
  </si>
  <si>
    <t>57</t>
  </si>
  <si>
    <t>7</t>
  </si>
  <si>
    <t>56</t>
  </si>
  <si>
    <t>52</t>
  </si>
  <si>
    <t>报考职位</t>
    <phoneticPr fontId="3" type="noConversion"/>
  </si>
  <si>
    <t>103</t>
  </si>
  <si>
    <t>93</t>
  </si>
  <si>
    <t>91</t>
  </si>
  <si>
    <t>92</t>
  </si>
  <si>
    <t>82</t>
  </si>
  <si>
    <t>86</t>
  </si>
  <si>
    <t>115</t>
  </si>
  <si>
    <t>成绩</t>
    <phoneticPr fontId="3" type="noConversion"/>
  </si>
  <si>
    <t>成绩</t>
    <phoneticPr fontId="3" type="noConversion"/>
  </si>
  <si>
    <t>分数</t>
    <phoneticPr fontId="3" type="noConversion"/>
  </si>
  <si>
    <t>职业技能测试</t>
    <phoneticPr fontId="3" type="noConversion"/>
  </si>
  <si>
    <t>笔试</t>
    <phoneticPr fontId="3" type="noConversion"/>
  </si>
  <si>
    <t>招聘计划</t>
    <phoneticPr fontId="3" type="noConversion"/>
  </si>
  <si>
    <t>姓  名</t>
    <phoneticPr fontId="3" type="noConversion"/>
  </si>
  <si>
    <t>备注</t>
    <phoneticPr fontId="3" type="noConversion"/>
  </si>
  <si>
    <t>面试
成绩</t>
    <phoneticPr fontId="3" type="noConversion"/>
  </si>
  <si>
    <t>综合
成绩</t>
    <phoneticPr fontId="3" type="noConversion"/>
  </si>
  <si>
    <t>综合成绩排名</t>
    <phoneticPr fontId="3" type="noConversion"/>
  </si>
  <si>
    <t>折算分数</t>
    <phoneticPr fontId="3" type="noConversion"/>
  </si>
  <si>
    <t>折算
分数</t>
    <phoneticPr fontId="3" type="noConversion"/>
  </si>
  <si>
    <t>面试折算分数</t>
    <phoneticPr fontId="3" type="noConversion"/>
  </si>
  <si>
    <t>递补体检考察</t>
    <phoneticPr fontId="3" type="noConversion"/>
  </si>
  <si>
    <t>武汉铁路运输两级法院2020年度招聘雇员制书记员拟聘用人员公示名单</t>
    <phoneticPr fontId="3" type="noConversion"/>
  </si>
  <si>
    <t>部分体检项目尚未完成，暂缓聘用，待体检全部合格后再办理聘用手续。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</si>
</sst>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4" x14ac:knownFonts="1"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10"/>
      <name val="黑体"/>
      <family val="3"/>
      <charset val="134"/>
    </font>
    <font>
      <sz val="9"/>
      <name val="宋体"/>
      <family val="2"/>
      <charset val="134"/>
      <scheme val="minor"/>
    </font>
    <font>
      <sz val="11"/>
      <color indexed="8"/>
      <name val="宋体"/>
      <family val="2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黑体"/>
      <family val="3"/>
      <charset val="134"/>
    </font>
    <font>
      <sz val="10"/>
      <color indexed="8"/>
      <name val="黑体"/>
      <family val="3"/>
      <charset val="134"/>
    </font>
    <font>
      <sz val="20"/>
      <color theme="1"/>
      <name val="方正小标宋简体"/>
      <family val="3"/>
      <charset val="134"/>
    </font>
    <font>
      <sz val="10"/>
      <color theme="1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sz val="11"/>
      <color theme="1"/>
      <name val="仿宋"/>
      <family val="3"/>
      <charset val="134"/>
    </font>
    <font>
      <b/>
      <sz val="11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/>
  </cellStyleXfs>
  <cellXfs count="37">
    <xf numFmtId="0" fontId="0" fillId="0" borderId="0" xfId="0">
      <alignment vertical="center"/>
    </xf>
    <xf numFmtId="0" fontId="0" fillId="0" borderId="0" xfId="0" applyNumberFormat="1" applyAlignme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176" fontId="0" fillId="2" borderId="0" xfId="0" applyNumberFormat="1" applyFill="1" applyAlignment="1">
      <alignment vertical="center"/>
    </xf>
    <xf numFmtId="0" fontId="6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shrinkToFit="1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 shrinkToFit="1"/>
    </xf>
    <xf numFmtId="176" fontId="11" fillId="2" borderId="1" xfId="1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shrinkToFit="1"/>
    </xf>
    <xf numFmtId="0" fontId="9" fillId="0" borderId="0" xfId="0" applyNumberFormat="1" applyFont="1" applyAlignment="1">
      <alignment horizontal="center" vertical="center" shrinkToFit="1"/>
    </xf>
    <xf numFmtId="0" fontId="8" fillId="0" borderId="7" xfId="0" applyNumberFormat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176" fontId="2" fillId="2" borderId="5" xfId="1" applyNumberFormat="1" applyFont="1" applyFill="1" applyBorder="1" applyAlignment="1">
      <alignment horizontal="center" vertical="center" wrapText="1"/>
    </xf>
    <xf numFmtId="176" fontId="2" fillId="2" borderId="6" xfId="1" applyNumberFormat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12" fillId="0" borderId="1" xfId="0" applyNumberFormat="1" applyFont="1" applyBorder="1" applyAlignment="1">
      <alignment horizontal="center" vertical="center" wrapText="1" shrinkToFi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topLeftCell="E1" zoomScale="130" zoomScaleNormal="130" workbookViewId="0">
      <selection activeCell="S9" sqref="S9"/>
    </sheetView>
  </sheetViews>
  <sheetFormatPr defaultColWidth="8.88671875" defaultRowHeight="14.4" x14ac:dyDescent="0.25"/>
  <cols>
    <col min="1" max="1" width="10.109375" style="1" customWidth="1"/>
    <col min="2" max="2" width="3.77734375" style="1" customWidth="1"/>
    <col min="3" max="3" width="22.77734375" style="1" customWidth="1"/>
    <col min="4" max="4" width="16.44140625" style="1" customWidth="1"/>
    <col min="5" max="5" width="4.6640625" style="3" customWidth="1"/>
    <col min="6" max="6" width="14.109375" style="7" customWidth="1"/>
    <col min="7" max="7" width="4.88671875" style="1" customWidth="1"/>
    <col min="8" max="10" width="5.77734375" style="2" customWidth="1"/>
    <col min="11" max="11" width="6.44140625" style="2" customWidth="1"/>
    <col min="12" max="12" width="6" style="3" customWidth="1"/>
    <col min="13" max="13" width="7.44140625" style="3" customWidth="1"/>
    <col min="14" max="14" width="7.33203125" style="3" customWidth="1"/>
    <col min="15" max="15" width="6.21875" style="3" customWidth="1"/>
    <col min="16" max="16" width="15.109375" style="1" customWidth="1"/>
    <col min="17" max="17" width="29.109375" style="1" customWidth="1"/>
    <col min="18" max="18" width="25.44140625" style="19" customWidth="1"/>
    <col min="19" max="16384" width="8.88671875" style="1"/>
  </cols>
  <sheetData>
    <row r="1" spans="1:18" ht="50.1" customHeight="1" x14ac:dyDescent="0.25">
      <c r="A1" s="20" t="s">
        <v>92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s="6" customFormat="1" ht="20.100000000000001" customHeight="1" x14ac:dyDescent="0.25">
      <c r="A2" s="32" t="s">
        <v>83</v>
      </c>
      <c r="B2" s="28" t="s">
        <v>0</v>
      </c>
      <c r="C2" s="28" t="s">
        <v>26</v>
      </c>
      <c r="D2" s="28" t="s">
        <v>69</v>
      </c>
      <c r="E2" s="28" t="s">
        <v>82</v>
      </c>
      <c r="F2" s="26" t="s">
        <v>1</v>
      </c>
      <c r="G2" s="21" t="s">
        <v>81</v>
      </c>
      <c r="H2" s="22"/>
      <c r="I2" s="23" t="s">
        <v>80</v>
      </c>
      <c r="J2" s="24"/>
      <c r="K2" s="25"/>
      <c r="L2" s="30" t="s">
        <v>85</v>
      </c>
      <c r="M2" s="30" t="s">
        <v>90</v>
      </c>
      <c r="N2" s="28" t="s">
        <v>86</v>
      </c>
      <c r="O2" s="28" t="s">
        <v>87</v>
      </c>
      <c r="P2" s="28" t="s">
        <v>27</v>
      </c>
      <c r="Q2" s="28" t="s">
        <v>28</v>
      </c>
      <c r="R2" s="34" t="s">
        <v>84</v>
      </c>
    </row>
    <row r="3" spans="1:18" s="6" customFormat="1" ht="28.2" customHeight="1" x14ac:dyDescent="0.25">
      <c r="A3" s="33"/>
      <c r="B3" s="29"/>
      <c r="C3" s="29"/>
      <c r="D3" s="29"/>
      <c r="E3" s="29"/>
      <c r="F3" s="27"/>
      <c r="G3" s="5" t="s">
        <v>77</v>
      </c>
      <c r="H3" s="4" t="s">
        <v>88</v>
      </c>
      <c r="I3" s="8" t="s">
        <v>78</v>
      </c>
      <c r="J3" s="8" t="s">
        <v>79</v>
      </c>
      <c r="K3" s="8" t="s">
        <v>89</v>
      </c>
      <c r="L3" s="31"/>
      <c r="M3" s="31"/>
      <c r="N3" s="29"/>
      <c r="O3" s="29"/>
      <c r="P3" s="29"/>
      <c r="Q3" s="29"/>
      <c r="R3" s="35"/>
    </row>
    <row r="4" spans="1:18" ht="22.2" customHeight="1" x14ac:dyDescent="0.25">
      <c r="A4" s="9" t="s">
        <v>5</v>
      </c>
      <c r="B4" s="10" t="s">
        <v>2</v>
      </c>
      <c r="C4" s="10" t="s">
        <v>6</v>
      </c>
      <c r="D4" s="10" t="s">
        <v>4</v>
      </c>
      <c r="E4" s="12">
        <v>7</v>
      </c>
      <c r="F4" s="13">
        <v>214230010621</v>
      </c>
      <c r="G4" s="11" t="s">
        <v>58</v>
      </c>
      <c r="H4" s="10">
        <f t="shared" ref="H4:H21" si="0">G4*0.3</f>
        <v>19.2</v>
      </c>
      <c r="I4" s="14" t="s">
        <v>70</v>
      </c>
      <c r="J4" s="14">
        <f t="shared" ref="J4:J15" si="1">(I4-60)*0.4+60</f>
        <v>77.2</v>
      </c>
      <c r="K4" s="14">
        <f t="shared" ref="K4:K15" si="2">J4*0.4</f>
        <v>30.880000000000003</v>
      </c>
      <c r="L4" s="16">
        <v>80.400000000000006</v>
      </c>
      <c r="M4" s="16">
        <f t="shared" ref="M4:M10" si="3">L4*0.3</f>
        <v>24.12</v>
      </c>
      <c r="N4" s="15">
        <f>H4+K4+M4</f>
        <v>74.2</v>
      </c>
      <c r="O4" s="17">
        <v>1</v>
      </c>
      <c r="P4" s="10" t="s">
        <v>32</v>
      </c>
      <c r="Q4" s="10" t="s">
        <v>38</v>
      </c>
      <c r="R4" s="18"/>
    </row>
    <row r="5" spans="1:18" ht="22.2" customHeight="1" x14ac:dyDescent="0.25">
      <c r="A5" s="9" t="s">
        <v>9</v>
      </c>
      <c r="B5" s="10" t="s">
        <v>2</v>
      </c>
      <c r="C5" s="10" t="s">
        <v>6</v>
      </c>
      <c r="D5" s="10" t="s">
        <v>4</v>
      </c>
      <c r="E5" s="12">
        <v>7</v>
      </c>
      <c r="F5" s="13">
        <v>214230011302</v>
      </c>
      <c r="G5" s="11" t="s">
        <v>54</v>
      </c>
      <c r="H5" s="10">
        <f t="shared" si="0"/>
        <v>21</v>
      </c>
      <c r="I5" s="14" t="s">
        <v>75</v>
      </c>
      <c r="J5" s="14">
        <f t="shared" si="1"/>
        <v>70.400000000000006</v>
      </c>
      <c r="K5" s="14">
        <f t="shared" si="2"/>
        <v>28.160000000000004</v>
      </c>
      <c r="L5" s="16">
        <v>79</v>
      </c>
      <c r="M5" s="16">
        <f t="shared" si="3"/>
        <v>23.7</v>
      </c>
      <c r="N5" s="15">
        <f t="shared" ref="N5:N21" si="4">H5+K5+M5</f>
        <v>72.86</v>
      </c>
      <c r="O5" s="17">
        <v>2</v>
      </c>
      <c r="P5" s="10" t="s">
        <v>32</v>
      </c>
      <c r="Q5" s="10" t="s">
        <v>36</v>
      </c>
      <c r="R5" s="18"/>
    </row>
    <row r="6" spans="1:18" ht="22.2" customHeight="1" x14ac:dyDescent="0.25">
      <c r="A6" s="9" t="s">
        <v>7</v>
      </c>
      <c r="B6" s="10" t="s">
        <v>2</v>
      </c>
      <c r="C6" s="10" t="s">
        <v>6</v>
      </c>
      <c r="D6" s="10" t="s">
        <v>4</v>
      </c>
      <c r="E6" s="12">
        <v>7</v>
      </c>
      <c r="F6" s="13">
        <v>214230012206</v>
      </c>
      <c r="G6" s="11" t="s">
        <v>65</v>
      </c>
      <c r="H6" s="10">
        <f t="shared" si="0"/>
        <v>17.099999999999998</v>
      </c>
      <c r="I6" s="14" t="s">
        <v>71</v>
      </c>
      <c r="J6" s="14">
        <f t="shared" si="1"/>
        <v>73.2</v>
      </c>
      <c r="K6" s="14">
        <f t="shared" si="2"/>
        <v>29.28</v>
      </c>
      <c r="L6" s="16">
        <v>78.2</v>
      </c>
      <c r="M6" s="16">
        <f t="shared" si="3"/>
        <v>23.46</v>
      </c>
      <c r="N6" s="15">
        <f t="shared" si="4"/>
        <v>69.84</v>
      </c>
      <c r="O6" s="17">
        <v>3</v>
      </c>
      <c r="P6" s="10" t="s">
        <v>29</v>
      </c>
      <c r="Q6" s="10" t="s">
        <v>41</v>
      </c>
      <c r="R6" s="18"/>
    </row>
    <row r="7" spans="1:18" ht="50.4" customHeight="1" x14ac:dyDescent="0.25">
      <c r="A7" s="9" t="s">
        <v>12</v>
      </c>
      <c r="B7" s="10" t="s">
        <v>2</v>
      </c>
      <c r="C7" s="10" t="s">
        <v>6</v>
      </c>
      <c r="D7" s="10" t="s">
        <v>4</v>
      </c>
      <c r="E7" s="12">
        <v>7</v>
      </c>
      <c r="F7" s="13">
        <v>214230011104</v>
      </c>
      <c r="G7" s="11" t="s">
        <v>56</v>
      </c>
      <c r="H7" s="10">
        <f t="shared" si="0"/>
        <v>20.399999999999999</v>
      </c>
      <c r="I7" s="14" t="s">
        <v>56</v>
      </c>
      <c r="J7" s="14">
        <f t="shared" si="1"/>
        <v>63.2</v>
      </c>
      <c r="K7" s="14">
        <f t="shared" si="2"/>
        <v>25.28</v>
      </c>
      <c r="L7" s="16">
        <v>80.400000000000006</v>
      </c>
      <c r="M7" s="16">
        <f t="shared" si="3"/>
        <v>24.12</v>
      </c>
      <c r="N7" s="15">
        <f t="shared" si="4"/>
        <v>69.8</v>
      </c>
      <c r="O7" s="17">
        <v>4</v>
      </c>
      <c r="P7" s="10" t="s">
        <v>32</v>
      </c>
      <c r="Q7" s="10" t="s">
        <v>34</v>
      </c>
      <c r="R7" s="36" t="s">
        <v>93</v>
      </c>
    </row>
    <row r="8" spans="1:18" ht="22.2" customHeight="1" x14ac:dyDescent="0.25">
      <c r="A8" s="9" t="s">
        <v>11</v>
      </c>
      <c r="B8" s="10" t="s">
        <v>3</v>
      </c>
      <c r="C8" s="10" t="s">
        <v>6</v>
      </c>
      <c r="D8" s="10" t="s">
        <v>4</v>
      </c>
      <c r="E8" s="12">
        <v>7</v>
      </c>
      <c r="F8" s="13">
        <v>214230011924</v>
      </c>
      <c r="G8" s="11" t="s">
        <v>59</v>
      </c>
      <c r="H8" s="10">
        <f t="shared" si="0"/>
        <v>18.899999999999999</v>
      </c>
      <c r="I8" s="14" t="s">
        <v>53</v>
      </c>
      <c r="J8" s="14">
        <f t="shared" si="1"/>
        <v>64.400000000000006</v>
      </c>
      <c r="K8" s="14">
        <f t="shared" si="2"/>
        <v>25.760000000000005</v>
      </c>
      <c r="L8" s="16">
        <v>80</v>
      </c>
      <c r="M8" s="16">
        <f t="shared" si="3"/>
        <v>24</v>
      </c>
      <c r="N8" s="15">
        <f t="shared" si="4"/>
        <v>68.66</v>
      </c>
      <c r="O8" s="17">
        <v>6</v>
      </c>
      <c r="P8" s="10" t="s">
        <v>29</v>
      </c>
      <c r="Q8" s="10" t="s">
        <v>35</v>
      </c>
      <c r="R8" s="18"/>
    </row>
    <row r="9" spans="1:18" ht="22.2" customHeight="1" x14ac:dyDescent="0.25">
      <c r="A9" s="9" t="s">
        <v>8</v>
      </c>
      <c r="B9" s="10" t="s">
        <v>3</v>
      </c>
      <c r="C9" s="10" t="s">
        <v>6</v>
      </c>
      <c r="D9" s="10" t="s">
        <v>4</v>
      </c>
      <c r="E9" s="12">
        <v>7</v>
      </c>
      <c r="F9" s="13">
        <v>214230012017</v>
      </c>
      <c r="G9" s="11" t="s">
        <v>68</v>
      </c>
      <c r="H9" s="10">
        <f t="shared" si="0"/>
        <v>15.6</v>
      </c>
      <c r="I9" s="14" t="s">
        <v>72</v>
      </c>
      <c r="J9" s="14">
        <f t="shared" si="1"/>
        <v>72.400000000000006</v>
      </c>
      <c r="K9" s="14">
        <f t="shared" si="2"/>
        <v>28.960000000000004</v>
      </c>
      <c r="L9" s="16">
        <v>80</v>
      </c>
      <c r="M9" s="16">
        <f t="shared" si="3"/>
        <v>24</v>
      </c>
      <c r="N9" s="15">
        <f t="shared" si="4"/>
        <v>68.56</v>
      </c>
      <c r="O9" s="17">
        <v>7</v>
      </c>
      <c r="P9" s="10" t="s">
        <v>29</v>
      </c>
      <c r="Q9" s="10" t="s">
        <v>40</v>
      </c>
      <c r="R9" s="18"/>
    </row>
    <row r="10" spans="1:18" ht="22.2" customHeight="1" x14ac:dyDescent="0.25">
      <c r="A10" s="9" t="s">
        <v>10</v>
      </c>
      <c r="B10" s="10" t="s">
        <v>2</v>
      </c>
      <c r="C10" s="10" t="s">
        <v>6</v>
      </c>
      <c r="D10" s="10" t="s">
        <v>4</v>
      </c>
      <c r="E10" s="12">
        <v>7</v>
      </c>
      <c r="F10" s="13">
        <v>214230011713</v>
      </c>
      <c r="G10" s="11" t="s">
        <v>63</v>
      </c>
      <c r="H10" s="10">
        <f t="shared" si="0"/>
        <v>17.7</v>
      </c>
      <c r="I10" s="14" t="s">
        <v>51</v>
      </c>
      <c r="J10" s="14">
        <f t="shared" si="1"/>
        <v>65.599999999999994</v>
      </c>
      <c r="K10" s="14">
        <f t="shared" si="2"/>
        <v>26.24</v>
      </c>
      <c r="L10" s="16">
        <v>80.8</v>
      </c>
      <c r="M10" s="16">
        <f t="shared" si="3"/>
        <v>24.24</v>
      </c>
      <c r="N10" s="15">
        <f t="shared" si="4"/>
        <v>68.179999999999993</v>
      </c>
      <c r="O10" s="17">
        <v>8</v>
      </c>
      <c r="P10" s="10" t="s">
        <v>29</v>
      </c>
      <c r="Q10" s="10" t="s">
        <v>30</v>
      </c>
      <c r="R10" s="18" t="s">
        <v>91</v>
      </c>
    </row>
    <row r="11" spans="1:18" ht="22.2" customHeight="1" x14ac:dyDescent="0.25">
      <c r="A11" s="9" t="s">
        <v>15</v>
      </c>
      <c r="B11" s="10" t="s">
        <v>3</v>
      </c>
      <c r="C11" s="10" t="s">
        <v>13</v>
      </c>
      <c r="D11" s="10" t="s">
        <v>4</v>
      </c>
      <c r="E11" s="12">
        <v>4</v>
      </c>
      <c r="F11" s="13">
        <v>214230011529</v>
      </c>
      <c r="G11" s="11" t="s">
        <v>60</v>
      </c>
      <c r="H11" s="10">
        <f t="shared" si="0"/>
        <v>18.599999999999998</v>
      </c>
      <c r="I11" s="14" t="s">
        <v>72</v>
      </c>
      <c r="J11" s="14">
        <f t="shared" si="1"/>
        <v>72.400000000000006</v>
      </c>
      <c r="K11" s="14">
        <f t="shared" si="2"/>
        <v>28.960000000000004</v>
      </c>
      <c r="L11" s="16">
        <v>78.400000000000006</v>
      </c>
      <c r="M11" s="16">
        <f t="shared" ref="M11:M21" si="5">L11*0.3</f>
        <v>23.52</v>
      </c>
      <c r="N11" s="15">
        <f t="shared" si="4"/>
        <v>71.08</v>
      </c>
      <c r="O11" s="17">
        <v>1</v>
      </c>
      <c r="P11" s="10" t="s">
        <v>29</v>
      </c>
      <c r="Q11" s="10" t="s">
        <v>45</v>
      </c>
      <c r="R11" s="18"/>
    </row>
    <row r="12" spans="1:18" ht="22.2" customHeight="1" x14ac:dyDescent="0.25">
      <c r="A12" s="9" t="s">
        <v>14</v>
      </c>
      <c r="B12" s="10" t="s">
        <v>3</v>
      </c>
      <c r="C12" s="10" t="s">
        <v>13</v>
      </c>
      <c r="D12" s="10" t="s">
        <v>4</v>
      </c>
      <c r="E12" s="12">
        <v>4</v>
      </c>
      <c r="F12" s="13">
        <v>214230012101</v>
      </c>
      <c r="G12" s="11" t="s">
        <v>67</v>
      </c>
      <c r="H12" s="10">
        <f t="shared" si="0"/>
        <v>16.8</v>
      </c>
      <c r="I12" s="14" t="s">
        <v>73</v>
      </c>
      <c r="J12" s="14">
        <f t="shared" si="1"/>
        <v>72.8</v>
      </c>
      <c r="K12" s="14">
        <f t="shared" si="2"/>
        <v>29.12</v>
      </c>
      <c r="L12" s="16">
        <v>79</v>
      </c>
      <c r="M12" s="16">
        <f t="shared" si="5"/>
        <v>23.7</v>
      </c>
      <c r="N12" s="15">
        <f t="shared" si="4"/>
        <v>69.62</v>
      </c>
      <c r="O12" s="17">
        <v>2</v>
      </c>
      <c r="P12" s="10" t="s">
        <v>32</v>
      </c>
      <c r="Q12" s="10" t="s">
        <v>39</v>
      </c>
      <c r="R12" s="18"/>
    </row>
    <row r="13" spans="1:18" ht="22.2" customHeight="1" x14ac:dyDescent="0.25">
      <c r="A13" s="9" t="s">
        <v>16</v>
      </c>
      <c r="B13" s="10" t="s">
        <v>2</v>
      </c>
      <c r="C13" s="10" t="s">
        <v>13</v>
      </c>
      <c r="D13" s="10" t="s">
        <v>4</v>
      </c>
      <c r="E13" s="12">
        <v>4</v>
      </c>
      <c r="F13" s="13">
        <v>214230012216</v>
      </c>
      <c r="G13" s="11" t="s">
        <v>67</v>
      </c>
      <c r="H13" s="10">
        <f t="shared" si="0"/>
        <v>16.8</v>
      </c>
      <c r="I13" s="14" t="s">
        <v>50</v>
      </c>
      <c r="J13" s="14">
        <f t="shared" si="1"/>
        <v>66.8</v>
      </c>
      <c r="K13" s="14">
        <f t="shared" si="2"/>
        <v>26.72</v>
      </c>
      <c r="L13" s="16">
        <v>84</v>
      </c>
      <c r="M13" s="16">
        <f t="shared" si="5"/>
        <v>25.2</v>
      </c>
      <c r="N13" s="15">
        <f t="shared" si="4"/>
        <v>68.72</v>
      </c>
      <c r="O13" s="17">
        <v>3</v>
      </c>
      <c r="P13" s="10" t="s">
        <v>32</v>
      </c>
      <c r="Q13" s="10" t="s">
        <v>33</v>
      </c>
      <c r="R13" s="18"/>
    </row>
    <row r="14" spans="1:18" ht="22.2" customHeight="1" x14ac:dyDescent="0.25">
      <c r="A14" s="9" t="s">
        <v>17</v>
      </c>
      <c r="B14" s="10" t="s">
        <v>2</v>
      </c>
      <c r="C14" s="10" t="s">
        <v>13</v>
      </c>
      <c r="D14" s="10" t="s">
        <v>4</v>
      </c>
      <c r="E14" s="12">
        <v>4</v>
      </c>
      <c r="F14" s="13">
        <v>214230011605</v>
      </c>
      <c r="G14" s="11" t="s">
        <v>60</v>
      </c>
      <c r="H14" s="10">
        <f t="shared" si="0"/>
        <v>18.599999999999998</v>
      </c>
      <c r="I14" s="14" t="s">
        <v>57</v>
      </c>
      <c r="J14" s="14">
        <f t="shared" si="1"/>
        <v>62</v>
      </c>
      <c r="K14" s="14">
        <f t="shared" si="2"/>
        <v>24.8</v>
      </c>
      <c r="L14" s="16">
        <v>84.4</v>
      </c>
      <c r="M14" s="16">
        <f t="shared" si="5"/>
        <v>25.32</v>
      </c>
      <c r="N14" s="15">
        <f t="shared" si="4"/>
        <v>68.72</v>
      </c>
      <c r="O14" s="17">
        <v>3</v>
      </c>
      <c r="P14" s="10" t="s">
        <v>31</v>
      </c>
      <c r="Q14" s="10" t="s">
        <v>37</v>
      </c>
      <c r="R14" s="18"/>
    </row>
    <row r="15" spans="1:18" ht="22.2" customHeight="1" x14ac:dyDescent="0.25">
      <c r="A15" s="9" t="s">
        <v>18</v>
      </c>
      <c r="B15" s="10" t="s">
        <v>2</v>
      </c>
      <c r="C15" s="10" t="s">
        <v>19</v>
      </c>
      <c r="D15" s="10" t="s">
        <v>4</v>
      </c>
      <c r="E15" s="12" t="s">
        <v>66</v>
      </c>
      <c r="F15" s="13">
        <v>214230011015</v>
      </c>
      <c r="G15" s="11" t="s">
        <v>55</v>
      </c>
      <c r="H15" s="10">
        <f t="shared" si="0"/>
        <v>20.7</v>
      </c>
      <c r="I15" s="14" t="s">
        <v>76</v>
      </c>
      <c r="J15" s="14">
        <f t="shared" si="1"/>
        <v>82</v>
      </c>
      <c r="K15" s="14">
        <f t="shared" si="2"/>
        <v>32.800000000000004</v>
      </c>
      <c r="L15" s="16">
        <v>80.2</v>
      </c>
      <c r="M15" s="16">
        <f t="shared" si="5"/>
        <v>24.06</v>
      </c>
      <c r="N15" s="15">
        <f t="shared" si="4"/>
        <v>77.56</v>
      </c>
      <c r="O15" s="17">
        <v>1</v>
      </c>
      <c r="P15" s="10" t="s">
        <v>32</v>
      </c>
      <c r="Q15" s="10" t="s">
        <v>46</v>
      </c>
      <c r="R15" s="18"/>
    </row>
    <row r="16" spans="1:18" ht="22.2" customHeight="1" x14ac:dyDescent="0.25">
      <c r="A16" s="9" t="s">
        <v>20</v>
      </c>
      <c r="B16" s="10" t="s">
        <v>2</v>
      </c>
      <c r="C16" s="10" t="s">
        <v>19</v>
      </c>
      <c r="D16" s="10" t="s">
        <v>4</v>
      </c>
      <c r="E16" s="12" t="s">
        <v>66</v>
      </c>
      <c r="F16" s="13">
        <v>214230010419</v>
      </c>
      <c r="G16" s="11" t="s">
        <v>58</v>
      </c>
      <c r="H16" s="10">
        <f t="shared" si="0"/>
        <v>19.2</v>
      </c>
      <c r="I16" s="14" t="s">
        <v>74</v>
      </c>
      <c r="J16" s="14">
        <f t="shared" ref="J16:J21" si="6">(I16-60)*0.4+60</f>
        <v>68.8</v>
      </c>
      <c r="K16" s="14">
        <f t="shared" ref="K16:K21" si="7">J16*0.4</f>
        <v>27.52</v>
      </c>
      <c r="L16" s="16">
        <v>84.6</v>
      </c>
      <c r="M16" s="16">
        <f t="shared" si="5"/>
        <v>25.38</v>
      </c>
      <c r="N16" s="15">
        <f t="shared" si="4"/>
        <v>72.099999999999994</v>
      </c>
      <c r="O16" s="17">
        <v>2</v>
      </c>
      <c r="P16" s="10" t="s">
        <v>32</v>
      </c>
      <c r="Q16" s="10" t="s">
        <v>48</v>
      </c>
      <c r="R16" s="18"/>
    </row>
    <row r="17" spans="1:18" ht="22.2" customHeight="1" x14ac:dyDescent="0.25">
      <c r="A17" s="9" t="s">
        <v>23</v>
      </c>
      <c r="B17" s="10" t="s">
        <v>3</v>
      </c>
      <c r="C17" s="10" t="s">
        <v>19</v>
      </c>
      <c r="D17" s="10" t="s">
        <v>4</v>
      </c>
      <c r="E17" s="12" t="s">
        <v>66</v>
      </c>
      <c r="F17" s="13">
        <v>214230010308</v>
      </c>
      <c r="G17" s="11" t="s">
        <v>58</v>
      </c>
      <c r="H17" s="10">
        <f t="shared" si="0"/>
        <v>19.2</v>
      </c>
      <c r="I17" s="14" t="s">
        <v>52</v>
      </c>
      <c r="J17" s="14">
        <f t="shared" si="6"/>
        <v>64.8</v>
      </c>
      <c r="K17" s="14">
        <f t="shared" si="7"/>
        <v>25.92</v>
      </c>
      <c r="L17" s="16">
        <v>81.599999999999994</v>
      </c>
      <c r="M17" s="16">
        <f t="shared" si="5"/>
        <v>24.479999999999997</v>
      </c>
      <c r="N17" s="15">
        <f t="shared" si="4"/>
        <v>69.599999999999994</v>
      </c>
      <c r="O17" s="17">
        <v>3</v>
      </c>
      <c r="P17" s="10" t="s">
        <v>29</v>
      </c>
      <c r="Q17" s="10" t="s">
        <v>47</v>
      </c>
      <c r="R17" s="18"/>
    </row>
    <row r="18" spans="1:18" ht="22.2" customHeight="1" x14ac:dyDescent="0.25">
      <c r="A18" s="9" t="s">
        <v>21</v>
      </c>
      <c r="B18" s="10" t="s">
        <v>2</v>
      </c>
      <c r="C18" s="10" t="s">
        <v>19</v>
      </c>
      <c r="D18" s="10" t="s">
        <v>4</v>
      </c>
      <c r="E18" s="12" t="s">
        <v>66</v>
      </c>
      <c r="F18" s="13">
        <v>214230010312</v>
      </c>
      <c r="G18" s="11" t="s">
        <v>64</v>
      </c>
      <c r="H18" s="10">
        <f t="shared" si="0"/>
        <v>17.399999999999999</v>
      </c>
      <c r="I18" s="14" t="s">
        <v>51</v>
      </c>
      <c r="J18" s="14">
        <f t="shared" si="6"/>
        <v>65.599999999999994</v>
      </c>
      <c r="K18" s="14">
        <f t="shared" si="7"/>
        <v>26.24</v>
      </c>
      <c r="L18" s="16">
        <v>85.4</v>
      </c>
      <c r="M18" s="16">
        <f t="shared" si="5"/>
        <v>25.62</v>
      </c>
      <c r="N18" s="15">
        <f t="shared" si="4"/>
        <v>69.260000000000005</v>
      </c>
      <c r="O18" s="17">
        <v>4</v>
      </c>
      <c r="P18" s="10" t="s">
        <v>29</v>
      </c>
      <c r="Q18" s="10" t="s">
        <v>44</v>
      </c>
      <c r="R18" s="18"/>
    </row>
    <row r="19" spans="1:18" ht="22.2" customHeight="1" x14ac:dyDescent="0.25">
      <c r="A19" s="9" t="s">
        <v>25</v>
      </c>
      <c r="B19" s="10" t="s">
        <v>2</v>
      </c>
      <c r="C19" s="10" t="s">
        <v>19</v>
      </c>
      <c r="D19" s="10" t="s">
        <v>4</v>
      </c>
      <c r="E19" s="12" t="s">
        <v>66</v>
      </c>
      <c r="F19" s="13">
        <v>214230011610</v>
      </c>
      <c r="G19" s="11" t="s">
        <v>57</v>
      </c>
      <c r="H19" s="10">
        <f t="shared" si="0"/>
        <v>19.5</v>
      </c>
      <c r="I19" s="14" t="s">
        <v>54</v>
      </c>
      <c r="J19" s="14">
        <f t="shared" si="6"/>
        <v>64</v>
      </c>
      <c r="K19" s="14">
        <f t="shared" si="7"/>
        <v>25.6</v>
      </c>
      <c r="L19" s="16">
        <v>78.599999999999994</v>
      </c>
      <c r="M19" s="16">
        <f t="shared" si="5"/>
        <v>23.58</v>
      </c>
      <c r="N19" s="15">
        <f t="shared" si="4"/>
        <v>68.680000000000007</v>
      </c>
      <c r="O19" s="17">
        <v>5</v>
      </c>
      <c r="P19" s="10" t="s">
        <v>32</v>
      </c>
      <c r="Q19" s="10" t="s">
        <v>43</v>
      </c>
      <c r="R19" s="18"/>
    </row>
    <row r="20" spans="1:18" ht="22.2" customHeight="1" x14ac:dyDescent="0.25">
      <c r="A20" s="9" t="s">
        <v>24</v>
      </c>
      <c r="B20" s="10" t="s">
        <v>2</v>
      </c>
      <c r="C20" s="10" t="s">
        <v>19</v>
      </c>
      <c r="D20" s="10" t="s">
        <v>4</v>
      </c>
      <c r="E20" s="12" t="s">
        <v>66</v>
      </c>
      <c r="F20" s="13">
        <v>214230011913</v>
      </c>
      <c r="G20" s="11" t="s">
        <v>61</v>
      </c>
      <c r="H20" s="10">
        <f t="shared" si="0"/>
        <v>18.3</v>
      </c>
      <c r="I20" s="14" t="s">
        <v>54</v>
      </c>
      <c r="J20" s="14">
        <f t="shared" si="6"/>
        <v>64</v>
      </c>
      <c r="K20" s="14">
        <f t="shared" si="7"/>
        <v>25.6</v>
      </c>
      <c r="L20" s="16">
        <v>82.6</v>
      </c>
      <c r="M20" s="16">
        <f t="shared" si="5"/>
        <v>24.779999999999998</v>
      </c>
      <c r="N20" s="15">
        <f t="shared" si="4"/>
        <v>68.680000000000007</v>
      </c>
      <c r="O20" s="17">
        <v>5</v>
      </c>
      <c r="P20" s="10" t="s">
        <v>29</v>
      </c>
      <c r="Q20" s="10" t="s">
        <v>49</v>
      </c>
      <c r="R20" s="18"/>
    </row>
    <row r="21" spans="1:18" ht="22.2" customHeight="1" x14ac:dyDescent="0.25">
      <c r="A21" s="9" t="s">
        <v>22</v>
      </c>
      <c r="B21" s="10" t="s">
        <v>2</v>
      </c>
      <c r="C21" s="10" t="s">
        <v>19</v>
      </c>
      <c r="D21" s="10" t="s">
        <v>4</v>
      </c>
      <c r="E21" s="12" t="s">
        <v>66</v>
      </c>
      <c r="F21" s="13">
        <v>214230012306</v>
      </c>
      <c r="G21" s="11" t="s">
        <v>62</v>
      </c>
      <c r="H21" s="10">
        <f t="shared" si="0"/>
        <v>18</v>
      </c>
      <c r="I21" s="14" t="s">
        <v>52</v>
      </c>
      <c r="J21" s="14">
        <f t="shared" si="6"/>
        <v>64.8</v>
      </c>
      <c r="K21" s="14">
        <f t="shared" si="7"/>
        <v>25.92</v>
      </c>
      <c r="L21" s="16">
        <v>79.2</v>
      </c>
      <c r="M21" s="16">
        <f t="shared" si="5"/>
        <v>23.76</v>
      </c>
      <c r="N21" s="15">
        <f t="shared" si="4"/>
        <v>67.680000000000007</v>
      </c>
      <c r="O21" s="17">
        <v>7</v>
      </c>
      <c r="P21" s="10" t="s">
        <v>29</v>
      </c>
      <c r="Q21" s="10" t="s">
        <v>42</v>
      </c>
      <c r="R21" s="18"/>
    </row>
  </sheetData>
  <autoFilter ref="A3:R21"/>
  <sortState ref="A4:BY293">
    <sortCondition ref="O4:O293"/>
  </sortState>
  <mergeCells count="16">
    <mergeCell ref="A1:R1"/>
    <mergeCell ref="G2:H2"/>
    <mergeCell ref="I2:K2"/>
    <mergeCell ref="F2:F3"/>
    <mergeCell ref="E2:E3"/>
    <mergeCell ref="P2:P3"/>
    <mergeCell ref="Q2:Q3"/>
    <mergeCell ref="D2:D3"/>
    <mergeCell ref="C2:C3"/>
    <mergeCell ref="B2:B3"/>
    <mergeCell ref="L2:L3"/>
    <mergeCell ref="A2:A3"/>
    <mergeCell ref="M2:M3"/>
    <mergeCell ref="R2:R3"/>
    <mergeCell ref="N2:N3"/>
    <mergeCell ref="O2:O3"/>
  </mergeCells>
  <phoneticPr fontId="3" type="noConversion"/>
  <printOptions horizontalCentered="1"/>
  <pageMargins left="0.51181102362204722" right="0.43307086614173229" top="0.74803149606299213" bottom="0.74803149606299213" header="0.31496062992125984" footer="0.31496062992125984"/>
  <pageSetup paperSize="8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公示名单</vt:lpstr>
      <vt:lpstr>公示名单!Print_Titles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莫丽娟</dc:creator>
  <cp:lastModifiedBy>莫丽娟</cp:lastModifiedBy>
  <cp:lastPrinted>2020-10-13T10:33:08Z</cp:lastPrinted>
  <dcterms:created xsi:type="dcterms:W3CDTF">2020-08-07T10:07:09Z</dcterms:created>
  <dcterms:modified xsi:type="dcterms:W3CDTF">2020-10-13T10:55:25Z</dcterms:modified>
</cp:coreProperties>
</file>